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jenniferjay/Dropbox/Classes/Fiat Lux/Foodprint Resources to Share Fall 2019/"/>
    </mc:Choice>
  </mc:AlternateContent>
  <xr:revisionPtr revIDLastSave="0" documentId="8_{1C0482D3-8B43-AE4E-99B5-0701C65E7227}" xr6:coauthVersionLast="43" xr6:coauthVersionMax="43" xr10:uidLastSave="{00000000-0000-0000-0000-000000000000}"/>
  <bookViews>
    <workbookView xWindow="0" yWindow="460" windowWidth="28800" windowHeight="162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6" i="1" l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42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Y13" i="1" l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<sst xmlns="http://schemas.openxmlformats.org/spreadsheetml/2006/main" count="75" uniqueCount="46">
  <si>
    <t>1 bagel (98g)</t>
  </si>
  <si>
    <t>1 Slice of Bread (50g)</t>
  </si>
  <si>
    <t>Hummus (15g = 1 tbsp)</t>
  </si>
  <si>
    <t>1 Slice of Cheese (28.35g)*</t>
  </si>
  <si>
    <t>1 Slice of Ham (28.35g) *</t>
  </si>
  <si>
    <t>1 Slice of Roast Beef (28.35g)*</t>
  </si>
  <si>
    <t>1 Slice of Chicken/Turkey (28.35g)*</t>
  </si>
  <si>
    <t>1 Slice of Tomato (20.5 g)</t>
  </si>
  <si>
    <t>1 Piece of Lettuce (9g)</t>
  </si>
  <si>
    <t>Peanut butter (16g = 1 tbsp)</t>
  </si>
  <si>
    <t>Jelly (20 g = 1 T)</t>
  </si>
  <si>
    <t>Hamburger patty</t>
  </si>
  <si>
    <t>Black bean patty</t>
  </si>
  <si>
    <t>g CO2e /g food</t>
  </si>
  <si>
    <t>Enter how many grams of food in the peach boxes for your six sandwiches:</t>
  </si>
  <si>
    <t>Sandwiches</t>
  </si>
  <si>
    <t>Hamburger patty (100 g)</t>
  </si>
  <si>
    <t>Black bean patty (100 g)</t>
  </si>
  <si>
    <t>Egg (medium = 44 g)</t>
  </si>
  <si>
    <t>Egg</t>
  </si>
  <si>
    <t xml:space="preserve">Jelly </t>
  </si>
  <si>
    <t>Peanut butter</t>
  </si>
  <si>
    <t xml:space="preserve">Lettuce </t>
  </si>
  <si>
    <t>Tomato</t>
  </si>
  <si>
    <t xml:space="preserve">Chicken/Turkey </t>
  </si>
  <si>
    <t xml:space="preserve">Roast Beef </t>
  </si>
  <si>
    <t xml:space="preserve">Ham </t>
  </si>
  <si>
    <t xml:space="preserve">Cheese </t>
  </si>
  <si>
    <t xml:space="preserve">Hummus </t>
  </si>
  <si>
    <t>Bread</t>
  </si>
  <si>
    <t xml:space="preserve">Bagel </t>
  </si>
  <si>
    <t>*You can replace these numbers with the names of your sandwiches.</t>
  </si>
  <si>
    <t xml:space="preserve"> </t>
  </si>
  <si>
    <t>How to use this spreadsheet:</t>
  </si>
  <si>
    <t xml:space="preserve">You can design and compare the footprints of six sandwiches.  </t>
  </si>
  <si>
    <t>Goal:</t>
  </si>
  <si>
    <t>Step 1:</t>
  </si>
  <si>
    <t>Enter how many grams of food in each of your sandwiches in the peach boxes.  Each sandwich goes in one column (numbered 1-6)</t>
  </si>
  <si>
    <t>Step 2:</t>
  </si>
  <si>
    <t>In the light green boxes to the right of the peach ones, you can see the carbon footprint numbers.</t>
  </si>
  <si>
    <t>Step 3:</t>
  </si>
  <si>
    <t>You can replace the numbers 1-6 at the tops of your columns so the sandwich names will show in the graph.</t>
  </si>
  <si>
    <t>Step 4:</t>
  </si>
  <si>
    <t>The graph to the right of the green boxes will showed stacked columns showing the contribution of each ingredient to the total carbon footprint for each sandwich.</t>
  </si>
  <si>
    <t>Step 5:</t>
  </si>
  <si>
    <t>The pie graphs below the green boxes and stacked graph show the same data as a pie chart for the first two sandwiches.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</si>
</sst>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2" borderId="0" xfId="0" applyFill="1"/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Carbon footprint of six sandwiches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Sheet1!$P$17</c:f>
              <c:strCache>
                <c:ptCount val="1"/>
                <c:pt idx="0">
                  <c:v>Bagel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Sheet1!$Q$17:$V$17</c:f>
              <c:numCache>
                <c:formatCode>General</c:formatCode>
                <c:ptCount val="6"/>
                <c:pt idx="0">
                  <c:v>41.16</c:v>
                </c:pt>
                <c:pt idx="1">
                  <c:v>41.16</c:v>
                </c:pt>
                <c:pt idx="2">
                  <c:v>41.16</c:v>
                </c:pt>
                <c:pt idx="3">
                  <c:v>41.16</c:v>
                </c:pt>
                <c:pt idx="4">
                  <c:v>41.16</c:v>
                </c:pt>
                <c:pt idx="5">
                  <c:v>41.16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3-470D-A23F-0A2CE854698D}"/>
            </c:ext>
          </c:extLst>
        </c:ser>
        <c:ser>
          <c:idx val="1"/>
          <c:order val="1"/>
          <c:tx>
            <c:strRef>
              <c:f>Sheet1!$P$18</c:f>
              <c:strCache>
                <c:ptCount val="1"/>
                <c:pt idx="0">
                  <c:v>Bread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Sheet1!$Q$18:$V$18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3-470D-A23F-0A2CE854698D}"/>
            </c:ext>
          </c:extLst>
        </c:ser>
        <c:ser>
          <c:idx val="2"/>
          <c:order val="2"/>
          <c:tx>
            <c:strRef>
              <c:f>Sheet1!$P$19</c:f>
              <c:strCache>
                <c:ptCount val="1"/>
                <c:pt idx="0">
                  <c:v>Hummus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Sheet1!$Q$19:$V$19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3-470D-A23F-0A2CE854698D}"/>
            </c:ext>
          </c:extLst>
        </c:ser>
        <c:ser>
          <c:idx val="3"/>
          <c:order val="3"/>
          <c:tx>
            <c:strRef>
              <c:f>Sheet1!$P$20</c:f>
              <c:strCache>
                <c:ptCount val="1"/>
                <c:pt idx="0">
                  <c:v>Cheese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Sheet1!$Q$20:$V$20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977.99999999999989</c:v>
                </c:pt>
                <c:pt idx="3">
                  <c:v>273.83999999999997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3-470D-A23F-0A2CE854698D}"/>
            </c:ext>
          </c:extLst>
        </c:ser>
        <c:ser>
          <c:idx val="4"/>
          <c:order val="4"/>
          <c:tx>
            <c:strRef>
              <c:f>Sheet1!$P$21</c:f>
              <c:strCache>
                <c:ptCount val="1"/>
                <c:pt idx="0">
                  <c:v>Ham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Sheet1!$Q$21:$V$21</c:f>
              <c:numCache>
                <c:formatCode>General</c:formatCode>
                <c:ptCount val="6"/>
                <c:pt idx="0">
                  <c:v>0</c:v>
                </c:pt>
                <c:pt idx="1">
                  <c:v>192.36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D3-470D-A23F-0A2CE854698D}"/>
            </c:ext>
          </c:extLst>
        </c:ser>
        <c:ser>
          <c:idx val="5"/>
          <c:order val="5"/>
          <c:tx>
            <c:strRef>
              <c:f>Sheet1!$P$22</c:f>
              <c:strCache>
                <c:ptCount val="1"/>
                <c:pt idx="0">
                  <c:v>Roast Beef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Sheet1!$Q$22:$V$22</c:f>
              <c:numCache>
                <c:formatCode>General</c:formatCode>
                <c:ptCount val="6"/>
                <c:pt idx="0">
                  <c:v>0</c:v>
                </c:pt>
                <c:pt idx="1">
                  <c:v>740.6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D3-470D-A23F-0A2CE854698D}"/>
            </c:ext>
          </c:extLst>
        </c:ser>
        <c:ser>
          <c:idx val="6"/>
          <c:order val="6"/>
          <c:tx>
            <c:strRef>
              <c:f>Sheet1!$P$23</c:f>
              <c:strCache>
                <c:ptCount val="1"/>
                <c:pt idx="0">
                  <c:v>Chicken/Turkey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Sheet1!$Q$23:$V$23</c:f>
              <c:numCache>
                <c:formatCode>General</c:formatCode>
                <c:ptCount val="6"/>
                <c:pt idx="0">
                  <c:v>141.67999999999998</c:v>
                </c:pt>
                <c:pt idx="1">
                  <c:v>141.67999999999998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D3-470D-A23F-0A2CE854698D}"/>
            </c:ext>
          </c:extLst>
        </c:ser>
        <c:ser>
          <c:idx val="7"/>
          <c:order val="7"/>
          <c:tx>
            <c:strRef>
              <c:f>Sheet1!$P$24</c:f>
              <c:strCache>
                <c:ptCount val="1"/>
                <c:pt idx="0">
                  <c:v>Tomato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Sheet1!$Q$24:$V$24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D3-470D-A23F-0A2CE854698D}"/>
            </c:ext>
          </c:extLst>
        </c:ser>
        <c:ser>
          <c:idx val="8"/>
          <c:order val="8"/>
          <c:tx>
            <c:strRef>
              <c:f>Sheet1!$P$25</c:f>
              <c:strCache>
                <c:ptCount val="1"/>
                <c:pt idx="0">
                  <c:v>Lettuce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Sheet1!$Q$25:$V$25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10.3</c:v>
                </c:pt>
                <c:pt idx="3">
                  <c:v>0</c:v>
                </c:pt>
                <c:pt idx="4">
                  <c:v>10.3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D3-470D-A23F-0A2CE854698D}"/>
            </c:ext>
          </c:extLst>
        </c:ser>
        <c:ser>
          <c:idx val="9"/>
          <c:order val="9"/>
          <c:tx>
            <c:strRef>
              <c:f>Sheet1!$P$26</c:f>
              <c:strCache>
                <c:ptCount val="1"/>
                <c:pt idx="0">
                  <c:v>Peanut butter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Sheet1!$Q$26:$V$26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58.199999999999996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D3-470D-A23F-0A2CE854698D}"/>
            </c:ext>
          </c:extLst>
        </c:ser>
        <c:ser>
          <c:idx val="10"/>
          <c:order val="10"/>
          <c:tx>
            <c:strRef>
              <c:f>Sheet1!$P$27</c:f>
              <c:strCache>
                <c:ptCount val="1"/>
                <c:pt idx="0">
                  <c:v>Jelly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Sheet1!$Q$27:$V$27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D3-470D-A23F-0A2CE854698D}"/>
            </c:ext>
          </c:extLst>
        </c:ser>
        <c:ser>
          <c:idx val="11"/>
          <c:order val="11"/>
          <c:tx>
            <c:strRef>
              <c:f>Sheet1!$P$28</c:f>
              <c:strCache>
                <c:ptCount val="1"/>
                <c:pt idx="0">
                  <c:v>Hamburger patty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Sheet1!$Q$28:$V$28</c:f>
              <c:numCache>
                <c:formatCode>General</c:formatCode>
                <c:ptCount val="6"/>
                <c:pt idx="0">
                  <c:v>2645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D3-470D-A23F-0A2CE854698D}"/>
            </c:ext>
          </c:extLst>
        </c:ser>
        <c:ser>
          <c:idx val="12"/>
          <c:order val="12"/>
          <c:tx>
            <c:strRef>
              <c:f>Sheet1!$P$29</c:f>
              <c:strCache>
                <c:ptCount val="1"/>
                <c:pt idx="0">
                  <c:v>Black bean patty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Sheet1!$Q$29:$V$29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D3-470D-A23F-0A2CE854698D}"/>
            </c:ext>
          </c:extLst>
        </c:ser>
        <c:ser>
          <c:idx val="13"/>
          <c:order val="13"/>
          <c:tx>
            <c:strRef>
              <c:f>Sheet1!$P$30</c:f>
              <c:strCache>
                <c:ptCount val="1"/>
                <c:pt idx="0">
                  <c:v>Egg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Sheet1!$Q$16:$V$16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Sheet1!$Q$30:$V$30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311.52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D3-470D-A23F-0A2CE854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0735888"/>
        <c:axId val="-2140732640"/>
      </c:barChart>
      <c:catAx>
        <c:axId val="-214073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0732640"/>
        <c:crosses val="autoZero"/>
        <c:auto val="1"/>
        <c:lblAlgn val="ctr"/>
        <c:lblOffset val="100"/>
        <c:noMultiLvlLbl val="0"/>
      </c:catAx>
      <c:valAx>
        <c:axId val="-21407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073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Sheet1!$R$42</c:f>
              <c:strCache>
                <c:ptCount val="1"/>
                <c:pt idx="0">
                  <c:v>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Sheet1!$Q$43:$Q$56</c:f>
              <c:strCache>
                <c:ptCount val="14"/>
                <c:pt idx="0">
                  <c:v>Bagel </c:v>
                </c:pt>
                <c:pt idx="1">
                  <c:v>Bread</c:v>
                </c:pt>
                <c:pt idx="2">
                  <c:v>Hummus </c:v>
                </c:pt>
                <c:pt idx="3">
                  <c:v>Cheese </c:v>
                </c:pt>
                <c:pt idx="4">
                  <c:v>Ham </c:v>
                </c:pt>
                <c:pt idx="5">
                  <c:v>Roast Beef </c:v>
                </c:pt>
                <c:pt idx="6">
                  <c:v>Chicken/Turkey </c:v>
                </c:pt>
                <c:pt idx="7">
                  <c:v>Tomato</c:v>
                </c:pt>
                <c:pt idx="8">
                  <c:v>Lettuce </c:v>
                </c:pt>
                <c:pt idx="9">
                  <c:v>Peanut butter</c:v>
                </c:pt>
                <c:pt idx="10">
                  <c:v>Jelly </c:v>
                </c:pt>
                <c:pt idx="11">
                  <c:v>Hamburger patty</c:v>
                </c:pt>
                <c:pt idx="12">
                  <c:v>Black bean patty</c:v>
                </c:pt>
                <c:pt idx="13">
                  <c:v>Egg</c:v>
                </c:pt>
              </c:strCache>
            </c:strRef>
          </c:cat>
          <c:val>
            <c:numRef>
              <c:f>Sheet1!$R$43:$R$56</c:f>
              <c:numCache>
                <c:formatCode>General</c:formatCode>
                <c:ptCount val="14"/>
                <c:pt idx="0">
                  <c:v>41.16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141.67999999999998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2645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D-3240-8575-14A999601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Sheet1!$R$62</c:f>
              <c:strCache>
                <c:ptCount val="1"/>
                <c:pt idx="0">
                  <c:v>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Sheet1!$Q$63:$Q$76</c:f>
              <c:strCache>
                <c:ptCount val="14"/>
                <c:pt idx="0">
                  <c:v>Bagel </c:v>
                </c:pt>
                <c:pt idx="1">
                  <c:v>Bread</c:v>
                </c:pt>
                <c:pt idx="2">
                  <c:v>Hummus </c:v>
                </c:pt>
                <c:pt idx="3">
                  <c:v>Cheese </c:v>
                </c:pt>
                <c:pt idx="4">
                  <c:v>Ham </c:v>
                </c:pt>
                <c:pt idx="5">
                  <c:v>Roast Beef </c:v>
                </c:pt>
                <c:pt idx="6">
                  <c:v>Chicken/Turkey </c:v>
                </c:pt>
                <c:pt idx="7">
                  <c:v>Tomato</c:v>
                </c:pt>
                <c:pt idx="8">
                  <c:v>Lettuce </c:v>
                </c:pt>
                <c:pt idx="9">
                  <c:v>Peanut butter</c:v>
                </c:pt>
                <c:pt idx="10">
                  <c:v>Jelly </c:v>
                </c:pt>
                <c:pt idx="11">
                  <c:v>Hamburger patty</c:v>
                </c:pt>
                <c:pt idx="12">
                  <c:v>Black bean patty</c:v>
                </c:pt>
                <c:pt idx="13">
                  <c:v>Egg</c:v>
                </c:pt>
              </c:strCache>
            </c:strRef>
          </c:cat>
          <c:val>
            <c:numRef>
              <c:f>Sheet1!$R$63:$R$76</c:f>
              <c:numCache>
                <c:formatCode>General</c:formatCode>
                <c:ptCount val="14"/>
                <c:pt idx="0">
                  <c:v>41.16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192.36</c:v>
                </c:pt>
                <c:pt idx="5">
                  <c:v>740.6</c:v>
                </c:pt>
                <c:pt idx="6">
                  <c:v>141.67999999999998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2-CE40-A4C6-3C9976AA1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292100</xdr:colOff>
      <xdr:row>15</xdr:row>
      <xdr:rowOff>101600</xdr:rowOff>
    </xdr:from>
    <xdr:to>
      <xdr:col>32</xdr:col>
      <xdr:colOff>330200</xdr:colOff>
      <xdr:row>28</xdr:row>
      <xdr:rowOff>520700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831850</xdr:colOff>
      <xdr:row>41</xdr:row>
      <xdr:rowOff>25400</xdr:rowOff>
    </xdr:from>
    <xdr:to>
      <xdr:col>27</xdr:col>
      <xdr:colOff>63500</xdr:colOff>
      <xdr:row>54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3E719E-68D2-AD4A-9679-A7E637AE8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819150</xdr:colOff>
      <xdr:row>60</xdr:row>
      <xdr:rowOff>76200</xdr:rowOff>
    </xdr:from>
    <xdr:to>
      <xdr:col>25</xdr:col>
      <xdr:colOff>342900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F6D186-B03D-6340-BF76-CF237A299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A76"/>
  <sheetViews>
    <sheetView tabSelected="1" workbookViewId="0">
      <selection activeCell="D9" sqref="D9"/>
    </sheetView>
  </sheetViews>
  <sheetFormatPr baseColWidth="10" defaultColWidth="11" defaultRowHeight="16" x14ac:dyDescent="0.2"/>
  <cols>
    <col min="6" max="6" width="18.5" customWidth="1"/>
    <col min="16" max="16" width="21.33203125" customWidth="1"/>
  </cols>
  <sheetData>
    <row r="2" spans="3:27" x14ac:dyDescent="0.2">
      <c r="D2" t="s">
        <v>33</v>
      </c>
    </row>
    <row r="4" spans="3:27" x14ac:dyDescent="0.2">
      <c r="C4" t="s">
        <v>35</v>
      </c>
      <c r="D4" t="s">
        <v>34</v>
      </c>
    </row>
    <row r="5" spans="3:27" x14ac:dyDescent="0.2">
      <c r="C5" t="s">
        <v>36</v>
      </c>
      <c r="D5" t="s">
        <v>37</v>
      </c>
    </row>
    <row r="6" spans="3:27" x14ac:dyDescent="0.2">
      <c r="C6" t="s">
        <v>38</v>
      </c>
      <c r="D6" t="s">
        <v>39</v>
      </c>
    </row>
    <row r="7" spans="3:27" x14ac:dyDescent="0.2">
      <c r="C7" t="s">
        <v>40</v>
      </c>
      <c r="D7" t="s">
        <v>41</v>
      </c>
    </row>
    <row r="8" spans="3:27" x14ac:dyDescent="0.2">
      <c r="C8" t="s">
        <v>42</v>
      </c>
      <c r="D8" t="s">
        <v>43</v>
      </c>
    </row>
    <row r="9" spans="3:27" x14ac:dyDescent="0.2">
      <c r="C9" t="s">
        <v>44</v>
      </c>
      <c r="D9" t="s">
        <v>45</v>
      </c>
    </row>
    <row r="11" spans="3:27" x14ac:dyDescent="0.2">
      <c r="AA11" t="s">
        <v>32</v>
      </c>
    </row>
    <row r="12" spans="3:27" x14ac:dyDescent="0.2">
      <c r="H12" t="s">
        <v>14</v>
      </c>
    </row>
    <row r="13" spans="3:27" x14ac:dyDescent="0.2">
      <c r="Q13" t="s">
        <v>31</v>
      </c>
      <c r="Y13">
        <f>3300/3660</f>
        <v>0.90163934426229508</v>
      </c>
    </row>
    <row r="15" spans="3:27" x14ac:dyDescent="0.2">
      <c r="H15" s="9" t="s">
        <v>15</v>
      </c>
      <c r="I15" s="9"/>
      <c r="J15" s="9"/>
      <c r="K15" s="9"/>
      <c r="L15" s="9"/>
      <c r="M15" s="9"/>
      <c r="Q15" s="9" t="s">
        <v>15</v>
      </c>
      <c r="R15" s="9"/>
      <c r="S15" s="9"/>
      <c r="T15" s="9"/>
      <c r="U15" s="9"/>
      <c r="V15" s="9"/>
    </row>
    <row r="16" spans="3:27" ht="17" thickBot="1" x14ac:dyDescent="0.25">
      <c r="G16" t="s">
        <v>13</v>
      </c>
      <c r="H16">
        <v>1</v>
      </c>
      <c r="I16">
        <v>2</v>
      </c>
      <c r="J16">
        <v>3</v>
      </c>
      <c r="K16">
        <v>4</v>
      </c>
      <c r="L16">
        <v>5</v>
      </c>
      <c r="M16">
        <v>6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</row>
    <row r="17" spans="6:22" ht="17" thickBot="1" x14ac:dyDescent="0.25">
      <c r="F17" s="1" t="s">
        <v>0</v>
      </c>
      <c r="G17" s="5">
        <v>0.42</v>
      </c>
      <c r="H17" s="4">
        <v>98</v>
      </c>
      <c r="I17" s="4">
        <v>98</v>
      </c>
      <c r="J17" s="4">
        <v>98</v>
      </c>
      <c r="K17" s="4">
        <v>98</v>
      </c>
      <c r="L17" s="4">
        <v>98</v>
      </c>
      <c r="M17" s="4">
        <v>98</v>
      </c>
      <c r="P17" s="1" t="s">
        <v>30</v>
      </c>
      <c r="Q17" s="8">
        <f t="shared" ref="Q17:V17" si="0">H17*$G17</f>
        <v>41.16</v>
      </c>
      <c r="R17" s="8">
        <f t="shared" si="0"/>
        <v>41.16</v>
      </c>
      <c r="S17" s="8">
        <f t="shared" si="0"/>
        <v>41.16</v>
      </c>
      <c r="T17" s="8">
        <f t="shared" si="0"/>
        <v>41.16</v>
      </c>
      <c r="U17" s="8">
        <f t="shared" si="0"/>
        <v>41.16</v>
      </c>
      <c r="V17" s="8">
        <f t="shared" si="0"/>
        <v>41.16</v>
      </c>
    </row>
    <row r="18" spans="6:22" ht="17" thickBot="1" x14ac:dyDescent="0.25">
      <c r="F18" s="2" t="s">
        <v>1</v>
      </c>
      <c r="G18" s="6">
        <v>0.42</v>
      </c>
      <c r="H18" s="4"/>
      <c r="I18" s="4"/>
      <c r="J18" s="4"/>
      <c r="K18" s="4"/>
      <c r="L18" s="4"/>
      <c r="M18" s="4"/>
      <c r="P18" s="2" t="s">
        <v>29</v>
      </c>
      <c r="Q18" s="8">
        <f t="shared" ref="Q18:V30" si="1">H18*$G18</f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8">
        <f t="shared" si="1"/>
        <v>0</v>
      </c>
    </row>
    <row r="19" spans="6:22" ht="33" thickBot="1" x14ac:dyDescent="0.25">
      <c r="F19" s="2" t="s">
        <v>2</v>
      </c>
      <c r="G19" s="6">
        <v>1.3</v>
      </c>
      <c r="H19" s="4"/>
      <c r="I19" s="4"/>
      <c r="J19" s="4"/>
      <c r="K19" s="4"/>
      <c r="L19" s="4">
        <v>45</v>
      </c>
      <c r="M19" s="4"/>
      <c r="P19" s="2" t="s">
        <v>28</v>
      </c>
      <c r="Q19" s="8">
        <f t="shared" si="1"/>
        <v>0</v>
      </c>
      <c r="R19" s="8">
        <f t="shared" si="1"/>
        <v>0</v>
      </c>
      <c r="S19" s="8">
        <f t="shared" si="1"/>
        <v>0</v>
      </c>
      <c r="T19" s="8">
        <f t="shared" si="1"/>
        <v>0</v>
      </c>
      <c r="U19" s="8">
        <f t="shared" si="1"/>
        <v>58.5</v>
      </c>
      <c r="V19" s="8">
        <f t="shared" si="1"/>
        <v>0</v>
      </c>
    </row>
    <row r="20" spans="6:22" ht="33" thickBot="1" x14ac:dyDescent="0.25">
      <c r="F20" s="2" t="s">
        <v>3</v>
      </c>
      <c r="G20" s="6">
        <v>9.7799999999999994</v>
      </c>
      <c r="H20" s="4"/>
      <c r="I20" s="4"/>
      <c r="J20" s="4">
        <v>100</v>
      </c>
      <c r="K20" s="4">
        <v>28</v>
      </c>
      <c r="L20" s="4"/>
      <c r="M20" s="4"/>
      <c r="P20" s="2" t="s">
        <v>27</v>
      </c>
      <c r="Q20" s="8">
        <f t="shared" si="1"/>
        <v>0</v>
      </c>
      <c r="R20" s="8">
        <f t="shared" si="1"/>
        <v>0</v>
      </c>
      <c r="S20" s="8">
        <f t="shared" si="1"/>
        <v>977.99999999999989</v>
      </c>
      <c r="T20" s="8">
        <f t="shared" si="1"/>
        <v>273.83999999999997</v>
      </c>
      <c r="U20" s="8">
        <f t="shared" si="1"/>
        <v>0</v>
      </c>
      <c r="V20" s="8">
        <f t="shared" si="1"/>
        <v>0</v>
      </c>
    </row>
    <row r="21" spans="6:22" ht="33" thickBot="1" x14ac:dyDescent="0.25">
      <c r="F21" s="2" t="s">
        <v>4</v>
      </c>
      <c r="G21" s="6">
        <v>6.87</v>
      </c>
      <c r="H21" s="4"/>
      <c r="I21" s="4">
        <v>28</v>
      </c>
      <c r="J21" s="4"/>
      <c r="K21" s="4"/>
      <c r="L21" s="4"/>
      <c r="M21" s="4"/>
      <c r="P21" s="2" t="s">
        <v>26</v>
      </c>
      <c r="Q21" s="8">
        <f t="shared" si="1"/>
        <v>0</v>
      </c>
      <c r="R21" s="8">
        <f t="shared" si="1"/>
        <v>192.36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</row>
    <row r="22" spans="6:22" ht="33" thickBot="1" x14ac:dyDescent="0.25">
      <c r="F22" s="2" t="s">
        <v>5</v>
      </c>
      <c r="G22" s="6">
        <v>26.45</v>
      </c>
      <c r="H22" s="4"/>
      <c r="I22" s="4">
        <v>28</v>
      </c>
      <c r="J22" s="4"/>
      <c r="K22" s="4"/>
      <c r="L22" s="4"/>
      <c r="M22" s="4"/>
      <c r="P22" s="2" t="s">
        <v>25</v>
      </c>
      <c r="Q22" s="8">
        <f t="shared" si="1"/>
        <v>0</v>
      </c>
      <c r="R22" s="8">
        <f t="shared" si="1"/>
        <v>740.6</v>
      </c>
      <c r="S22" s="8">
        <f t="shared" si="1"/>
        <v>0</v>
      </c>
      <c r="T22" s="8">
        <f t="shared" si="1"/>
        <v>0</v>
      </c>
      <c r="U22" s="8">
        <f t="shared" si="1"/>
        <v>0</v>
      </c>
      <c r="V22" s="8">
        <f t="shared" si="1"/>
        <v>0</v>
      </c>
    </row>
    <row r="23" spans="6:22" ht="49" thickBot="1" x14ac:dyDescent="0.25">
      <c r="F23" s="2" t="s">
        <v>6</v>
      </c>
      <c r="G23" s="6">
        <v>5.0599999999999996</v>
      </c>
      <c r="H23" s="4">
        <v>28</v>
      </c>
      <c r="I23" s="4">
        <v>28</v>
      </c>
      <c r="J23" s="4"/>
      <c r="K23" s="4"/>
      <c r="L23" s="4"/>
      <c r="M23" s="4"/>
      <c r="P23" s="2" t="s">
        <v>24</v>
      </c>
      <c r="Q23" s="8">
        <f t="shared" si="1"/>
        <v>141.67999999999998</v>
      </c>
      <c r="R23" s="8">
        <f t="shared" si="1"/>
        <v>141.67999999999998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6:22" ht="33" thickBot="1" x14ac:dyDescent="0.25">
      <c r="F24" s="2" t="s">
        <v>7</v>
      </c>
      <c r="G24" s="6">
        <v>0.3</v>
      </c>
      <c r="H24" s="4">
        <v>20</v>
      </c>
      <c r="I24" s="4"/>
      <c r="J24" s="4">
        <v>20</v>
      </c>
      <c r="K24" s="4"/>
      <c r="L24" s="4">
        <v>20</v>
      </c>
      <c r="M24" s="4"/>
      <c r="P24" s="2" t="s">
        <v>23</v>
      </c>
      <c r="Q24" s="8">
        <f t="shared" si="1"/>
        <v>6</v>
      </c>
      <c r="R24" s="8">
        <f t="shared" si="1"/>
        <v>0</v>
      </c>
      <c r="S24" s="8">
        <f t="shared" si="1"/>
        <v>6</v>
      </c>
      <c r="T24" s="8">
        <f t="shared" si="1"/>
        <v>0</v>
      </c>
      <c r="U24" s="8">
        <f t="shared" si="1"/>
        <v>6</v>
      </c>
      <c r="V24" s="8">
        <f t="shared" si="1"/>
        <v>0</v>
      </c>
    </row>
    <row r="25" spans="6:22" ht="33" thickBot="1" x14ac:dyDescent="0.25">
      <c r="F25" s="2" t="s">
        <v>8</v>
      </c>
      <c r="G25" s="6">
        <v>1.03</v>
      </c>
      <c r="H25" s="4"/>
      <c r="I25" s="4"/>
      <c r="J25" s="4">
        <v>10</v>
      </c>
      <c r="K25" s="4"/>
      <c r="L25" s="4">
        <v>10</v>
      </c>
      <c r="M25" s="4"/>
      <c r="P25" s="2" t="s">
        <v>22</v>
      </c>
      <c r="Q25" s="8">
        <f t="shared" si="1"/>
        <v>0</v>
      </c>
      <c r="R25" s="8">
        <f t="shared" si="1"/>
        <v>0</v>
      </c>
      <c r="S25" s="8">
        <f t="shared" si="1"/>
        <v>10.3</v>
      </c>
      <c r="T25" s="8">
        <f t="shared" si="1"/>
        <v>0</v>
      </c>
      <c r="U25" s="8">
        <f t="shared" si="1"/>
        <v>10.3</v>
      </c>
      <c r="V25" s="8">
        <f t="shared" si="1"/>
        <v>0</v>
      </c>
    </row>
    <row r="26" spans="6:22" ht="33" thickBot="1" x14ac:dyDescent="0.25">
      <c r="F26" s="2" t="s">
        <v>9</v>
      </c>
      <c r="G26" s="6">
        <v>1.94</v>
      </c>
      <c r="H26" s="4"/>
      <c r="I26" s="4"/>
      <c r="J26" s="4"/>
      <c r="K26" s="4"/>
      <c r="L26" s="4"/>
      <c r="M26" s="4">
        <v>30</v>
      </c>
      <c r="P26" s="2" t="s">
        <v>21</v>
      </c>
      <c r="Q26" s="8">
        <f t="shared" si="1"/>
        <v>0</v>
      </c>
      <c r="R26" s="8">
        <f t="shared" si="1"/>
        <v>0</v>
      </c>
      <c r="S26" s="8">
        <f t="shared" si="1"/>
        <v>0</v>
      </c>
      <c r="T26" s="8">
        <f t="shared" si="1"/>
        <v>0</v>
      </c>
      <c r="U26" s="8">
        <f t="shared" si="1"/>
        <v>0</v>
      </c>
      <c r="V26" s="8">
        <f t="shared" si="1"/>
        <v>58.199999999999996</v>
      </c>
    </row>
    <row r="27" spans="6:22" ht="17" thickBot="1" x14ac:dyDescent="0.25">
      <c r="F27" s="2" t="s">
        <v>10</v>
      </c>
      <c r="G27" s="6">
        <v>0.35</v>
      </c>
      <c r="H27" s="4"/>
      <c r="I27" s="4"/>
      <c r="J27" s="4"/>
      <c r="K27" s="4"/>
      <c r="L27" s="4"/>
      <c r="M27" s="4">
        <v>40</v>
      </c>
      <c r="P27" s="2" t="s">
        <v>20</v>
      </c>
      <c r="Q27" s="8">
        <f t="shared" si="1"/>
        <v>0</v>
      </c>
      <c r="R27" s="8">
        <f t="shared" si="1"/>
        <v>0</v>
      </c>
      <c r="S27" s="8">
        <f t="shared" si="1"/>
        <v>0</v>
      </c>
      <c r="T27" s="8">
        <f t="shared" si="1"/>
        <v>0</v>
      </c>
      <c r="U27" s="8">
        <f t="shared" si="1"/>
        <v>0</v>
      </c>
      <c r="V27" s="8">
        <f t="shared" si="1"/>
        <v>14</v>
      </c>
    </row>
    <row r="28" spans="6:22" ht="33" thickBot="1" x14ac:dyDescent="0.25">
      <c r="F28" s="2" t="s">
        <v>16</v>
      </c>
      <c r="G28" s="6">
        <v>26.45</v>
      </c>
      <c r="H28" s="4">
        <v>100</v>
      </c>
      <c r="I28" s="4"/>
      <c r="J28" s="4"/>
      <c r="K28" s="4"/>
      <c r="L28" s="4"/>
      <c r="M28" s="4"/>
      <c r="P28" s="2" t="s">
        <v>11</v>
      </c>
      <c r="Q28" s="8">
        <f t="shared" si="1"/>
        <v>2645</v>
      </c>
      <c r="R28" s="8">
        <f t="shared" si="1"/>
        <v>0</v>
      </c>
      <c r="S28" s="8">
        <f t="shared" si="1"/>
        <v>0</v>
      </c>
      <c r="T28" s="8">
        <f t="shared" si="1"/>
        <v>0</v>
      </c>
      <c r="U28" s="8">
        <f t="shared" si="1"/>
        <v>0</v>
      </c>
      <c r="V28" s="8">
        <f t="shared" si="1"/>
        <v>0</v>
      </c>
    </row>
    <row r="29" spans="6:22" ht="33" thickBot="1" x14ac:dyDescent="0.25">
      <c r="F29" s="2" t="s">
        <v>17</v>
      </c>
      <c r="G29" s="6">
        <v>0.78</v>
      </c>
      <c r="H29" s="4"/>
      <c r="I29" s="4"/>
      <c r="J29" s="4"/>
      <c r="K29" s="4"/>
      <c r="L29" s="4"/>
      <c r="M29" s="4"/>
      <c r="P29" s="2" t="s">
        <v>12</v>
      </c>
      <c r="Q29" s="8">
        <f t="shared" si="1"/>
        <v>0</v>
      </c>
      <c r="R29" s="8">
        <f t="shared" si="1"/>
        <v>0</v>
      </c>
      <c r="S29" s="8">
        <f t="shared" si="1"/>
        <v>0</v>
      </c>
      <c r="T29" s="8">
        <f t="shared" si="1"/>
        <v>0</v>
      </c>
      <c r="U29" s="8">
        <f t="shared" si="1"/>
        <v>0</v>
      </c>
      <c r="V29" s="8">
        <f t="shared" si="1"/>
        <v>0</v>
      </c>
    </row>
    <row r="30" spans="6:22" x14ac:dyDescent="0.2">
      <c r="F30" s="3" t="s">
        <v>18</v>
      </c>
      <c r="G30" s="7">
        <v>3.54</v>
      </c>
      <c r="H30" s="4"/>
      <c r="I30" s="4"/>
      <c r="J30" s="4"/>
      <c r="K30" s="4">
        <v>88</v>
      </c>
      <c r="L30" s="4"/>
      <c r="M30" s="4"/>
      <c r="P30" s="3" t="s">
        <v>19</v>
      </c>
      <c r="Q30" s="8">
        <f t="shared" si="1"/>
        <v>0</v>
      </c>
      <c r="R30" s="8">
        <f t="shared" si="1"/>
        <v>0</v>
      </c>
      <c r="S30" s="8">
        <f t="shared" si="1"/>
        <v>0</v>
      </c>
      <c r="T30" s="8">
        <f t="shared" si="1"/>
        <v>311.52</v>
      </c>
      <c r="U30" s="8">
        <f t="shared" si="1"/>
        <v>0</v>
      </c>
      <c r="V30" s="8">
        <f t="shared" si="1"/>
        <v>0</v>
      </c>
    </row>
    <row r="42" spans="17:18" ht="17" thickBot="1" x14ac:dyDescent="0.25">
      <c r="R42">
        <f>Q16</f>
        <v>1</v>
      </c>
    </row>
    <row r="43" spans="17:18" ht="18" thickBot="1" x14ac:dyDescent="0.25">
      <c r="Q43" s="1" t="s">
        <v>30</v>
      </c>
      <c r="R43" s="8">
        <f>Q17</f>
        <v>41.16</v>
      </c>
    </row>
    <row r="44" spans="17:18" ht="18" thickBot="1" x14ac:dyDescent="0.25">
      <c r="Q44" s="2" t="s">
        <v>29</v>
      </c>
      <c r="R44" s="8">
        <f t="shared" ref="R44:R56" si="2">Q18</f>
        <v>0</v>
      </c>
    </row>
    <row r="45" spans="17:18" ht="18" thickBot="1" x14ac:dyDescent="0.25">
      <c r="Q45" s="2" t="s">
        <v>28</v>
      </c>
      <c r="R45" s="8">
        <f t="shared" si="2"/>
        <v>0</v>
      </c>
    </row>
    <row r="46" spans="17:18" ht="18" thickBot="1" x14ac:dyDescent="0.25">
      <c r="Q46" s="2" t="s">
        <v>27</v>
      </c>
      <c r="R46" s="8">
        <f t="shared" si="2"/>
        <v>0</v>
      </c>
    </row>
    <row r="47" spans="17:18" ht="18" thickBot="1" x14ac:dyDescent="0.25">
      <c r="Q47" s="2" t="s">
        <v>26</v>
      </c>
      <c r="R47" s="8">
        <f t="shared" si="2"/>
        <v>0</v>
      </c>
    </row>
    <row r="48" spans="17:18" ht="18" thickBot="1" x14ac:dyDescent="0.25">
      <c r="Q48" s="2" t="s">
        <v>25</v>
      </c>
      <c r="R48" s="8">
        <f t="shared" si="2"/>
        <v>0</v>
      </c>
    </row>
    <row r="49" spans="17:18" ht="35" thickBot="1" x14ac:dyDescent="0.25">
      <c r="Q49" s="2" t="s">
        <v>24</v>
      </c>
      <c r="R49" s="8">
        <f t="shared" si="2"/>
        <v>141.67999999999998</v>
      </c>
    </row>
    <row r="50" spans="17:18" ht="18" thickBot="1" x14ac:dyDescent="0.25">
      <c r="Q50" s="2" t="s">
        <v>23</v>
      </c>
      <c r="R50" s="8">
        <f t="shared" si="2"/>
        <v>6</v>
      </c>
    </row>
    <row r="51" spans="17:18" ht="18" thickBot="1" x14ac:dyDescent="0.25">
      <c r="Q51" s="2" t="s">
        <v>22</v>
      </c>
      <c r="R51" s="8">
        <f t="shared" si="2"/>
        <v>0</v>
      </c>
    </row>
    <row r="52" spans="17:18" ht="35" thickBot="1" x14ac:dyDescent="0.25">
      <c r="Q52" s="2" t="s">
        <v>21</v>
      </c>
      <c r="R52" s="8">
        <f t="shared" si="2"/>
        <v>0</v>
      </c>
    </row>
    <row r="53" spans="17:18" ht="18" thickBot="1" x14ac:dyDescent="0.25">
      <c r="Q53" s="2" t="s">
        <v>20</v>
      </c>
      <c r="R53" s="8">
        <f t="shared" si="2"/>
        <v>0</v>
      </c>
    </row>
    <row r="54" spans="17:18" ht="35" thickBot="1" x14ac:dyDescent="0.25">
      <c r="Q54" s="2" t="s">
        <v>11</v>
      </c>
      <c r="R54" s="8">
        <f t="shared" si="2"/>
        <v>2645</v>
      </c>
    </row>
    <row r="55" spans="17:18" ht="35" thickBot="1" x14ac:dyDescent="0.25">
      <c r="Q55" s="2" t="s">
        <v>12</v>
      </c>
      <c r="R55" s="8">
        <f t="shared" si="2"/>
        <v>0</v>
      </c>
    </row>
    <row r="56" spans="17:18" ht="17" x14ac:dyDescent="0.2">
      <c r="Q56" s="3" t="s">
        <v>19</v>
      </c>
      <c r="R56" s="8">
        <f t="shared" si="2"/>
        <v>0</v>
      </c>
    </row>
    <row r="62" spans="17:18" ht="17" thickBot="1" x14ac:dyDescent="0.25">
      <c r="R62">
        <f>R16</f>
        <v>2</v>
      </c>
    </row>
    <row r="63" spans="17:18" ht="18" thickBot="1" x14ac:dyDescent="0.25">
      <c r="Q63" s="1" t="s">
        <v>30</v>
      </c>
      <c r="R63">
        <f t="shared" ref="R63:R76" si="3">R17</f>
        <v>41.16</v>
      </c>
    </row>
    <row r="64" spans="17:18" ht="18" thickBot="1" x14ac:dyDescent="0.25">
      <c r="Q64" s="2" t="s">
        <v>29</v>
      </c>
      <c r="R64">
        <f t="shared" si="3"/>
        <v>0</v>
      </c>
    </row>
    <row r="65" spans="17:18" ht="18" thickBot="1" x14ac:dyDescent="0.25">
      <c r="Q65" s="2" t="s">
        <v>28</v>
      </c>
      <c r="R65">
        <f t="shared" si="3"/>
        <v>0</v>
      </c>
    </row>
    <row r="66" spans="17:18" ht="18" thickBot="1" x14ac:dyDescent="0.25">
      <c r="Q66" s="2" t="s">
        <v>27</v>
      </c>
      <c r="R66">
        <f t="shared" si="3"/>
        <v>0</v>
      </c>
    </row>
    <row r="67" spans="17:18" ht="18" thickBot="1" x14ac:dyDescent="0.25">
      <c r="Q67" s="2" t="s">
        <v>26</v>
      </c>
      <c r="R67">
        <f t="shared" si="3"/>
        <v>192.36</v>
      </c>
    </row>
    <row r="68" spans="17:18" ht="18" thickBot="1" x14ac:dyDescent="0.25">
      <c r="Q68" s="2" t="s">
        <v>25</v>
      </c>
      <c r="R68">
        <f t="shared" si="3"/>
        <v>740.6</v>
      </c>
    </row>
    <row r="69" spans="17:18" ht="35" thickBot="1" x14ac:dyDescent="0.25">
      <c r="Q69" s="2" t="s">
        <v>24</v>
      </c>
      <c r="R69">
        <f t="shared" si="3"/>
        <v>141.67999999999998</v>
      </c>
    </row>
    <row r="70" spans="17:18" ht="18" thickBot="1" x14ac:dyDescent="0.25">
      <c r="Q70" s="2" t="s">
        <v>23</v>
      </c>
      <c r="R70">
        <f t="shared" si="3"/>
        <v>0</v>
      </c>
    </row>
    <row r="71" spans="17:18" ht="18" thickBot="1" x14ac:dyDescent="0.25">
      <c r="Q71" s="2" t="s">
        <v>22</v>
      </c>
      <c r="R71">
        <f t="shared" si="3"/>
        <v>0</v>
      </c>
    </row>
    <row r="72" spans="17:18" ht="35" thickBot="1" x14ac:dyDescent="0.25">
      <c r="Q72" s="2" t="s">
        <v>21</v>
      </c>
      <c r="R72">
        <f t="shared" si="3"/>
        <v>0</v>
      </c>
    </row>
    <row r="73" spans="17:18" ht="18" thickBot="1" x14ac:dyDescent="0.25">
      <c r="Q73" s="2" t="s">
        <v>20</v>
      </c>
      <c r="R73">
        <f t="shared" si="3"/>
        <v>0</v>
      </c>
    </row>
    <row r="74" spans="17:18" ht="35" thickBot="1" x14ac:dyDescent="0.25">
      <c r="Q74" s="2" t="s">
        <v>11</v>
      </c>
      <c r="R74">
        <f t="shared" si="3"/>
        <v>0</v>
      </c>
    </row>
    <row r="75" spans="17:18" ht="35" thickBot="1" x14ac:dyDescent="0.25">
      <c r="Q75" s="2" t="s">
        <v>12</v>
      </c>
      <c r="R75">
        <f t="shared" si="3"/>
        <v>0</v>
      </c>
    </row>
    <row r="76" spans="17:18" ht="17" x14ac:dyDescent="0.2">
      <c r="Q76" s="3" t="s">
        <v>19</v>
      </c>
      <c r="R76">
        <f t="shared" si="3"/>
        <v>0</v>
      </c>
    </row>
  </sheetData>
  <mergeCells count="2">
    <mergeCell ref="H15:M15"/>
    <mergeCell ref="Q15:V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Jenny Jay</cp:lastModifiedBy>
  <dcterms:created xsi:type="dcterms:W3CDTF">2018-10-03T03:50:32Z</dcterms:created>
  <dcterms:modified xsi:type="dcterms:W3CDTF">2019-10-05T20:28:44Z</dcterms:modified>
</cp:coreProperties>
</file>